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bcgroup-my.sharepoint.com/personal/ssipova_csob_sk/Documents/Local/Documents/CSOB nadacia/web/asfin audit/"/>
    </mc:Choice>
  </mc:AlternateContent>
  <xr:revisionPtr revIDLastSave="354" documentId="11_F25DC773A252ABDACC10486429DF628E5ADE58E6" xr6:coauthVersionLast="47" xr6:coauthVersionMax="47" xr10:uidLastSave="{3FD57A97-717B-44D5-A575-0FAEFF585A96}"/>
  <bookViews>
    <workbookView xWindow="-110" yWindow="-110" windowWidth="19420" windowHeight="10420" activeTab="3" xr2:uid="{00000000-000D-0000-FFFF-FFFF00000000}"/>
  </bookViews>
  <sheets>
    <sheet name="Granty - dary" sheetId="3" r:id="rId1"/>
    <sheet name="Príjmy" sheetId="1" r:id="rId2"/>
    <sheet name="Výdavky" sheetId="2" r:id="rId3"/>
    <sheet name="Rozdelenie podľa účelu" sheetId="4" r:id="rId4"/>
  </sheets>
  <definedNames>
    <definedName name="_xlnm._FilterDatabase" localSheetId="0" hidden="1">'Granty - dary'!$A$1:$F$52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B6" i="2"/>
  <c r="C4" i="2" l="1"/>
  <c r="C3" i="2"/>
  <c r="C5" i="2"/>
</calcChain>
</file>

<file path=xl/sharedStrings.xml><?xml version="1.0" encoding="utf-8"?>
<sst xmlns="http://schemas.openxmlformats.org/spreadsheetml/2006/main" count="274" uniqueCount="141">
  <si>
    <t>príjmy z asignácie materskej firmy</t>
  </si>
  <si>
    <t>príjmy z darov materskej firmy</t>
  </si>
  <si>
    <t>príjmy z asignácie od iných subjektov</t>
  </si>
  <si>
    <t>príjmy z darov od iných subjektov</t>
  </si>
  <si>
    <t>Prehľadná vizualizácia (graf) zdrojov príjmov v nasledujúcej štruktúre</t>
  </si>
  <si>
    <t>verejno-prospešný účel (granty , operačné programy)</t>
  </si>
  <si>
    <t>manažment</t>
  </si>
  <si>
    <r>
      <t>Prehľadná vizualizácia (graf) podielu využitia prostriedkov z asignácie</t>
    </r>
    <r>
      <rPr>
        <sz val="9"/>
        <color rgb="FF666666"/>
        <rFont val="Palatino Linotype"/>
        <family val="1"/>
        <charset val="238"/>
      </rPr>
      <t> </t>
    </r>
  </si>
  <si>
    <t>príjem v roku 2022</t>
  </si>
  <si>
    <t>zostatok k 31. 12. 2021</t>
  </si>
  <si>
    <t>verejná zbierka</t>
  </si>
  <si>
    <t>Zdroj príjmu</t>
  </si>
  <si>
    <t>Druh výdavku</t>
  </si>
  <si>
    <t>komunikácia programov </t>
  </si>
  <si>
    <t>IČO</t>
  </si>
  <si>
    <t>Človek v ohrození, n.o.</t>
  </si>
  <si>
    <t>50 082 001</t>
  </si>
  <si>
    <t>Správa Národného parku Poloniny so sídlom v Stakčíne</t>
  </si>
  <si>
    <t>54 435 480</t>
  </si>
  <si>
    <t>Správa Národného parku Veľká Fatra so sídlom v Martine</t>
  </si>
  <si>
    <t>54 435 366</t>
  </si>
  <si>
    <t>Obec Korňa</t>
  </si>
  <si>
    <t>00 314 064</t>
  </si>
  <si>
    <t>Centrum environmentálnej a etickej výchovy Živica</t>
  </si>
  <si>
    <t>35 998 407</t>
  </si>
  <si>
    <t>Prijímateľ</t>
  </si>
  <si>
    <t>Finančný dar - príspevok na humanitárnu pomoc ľuďom z Ukrajiny</t>
  </si>
  <si>
    <t>Darovacia zmluva - finančný príspevok na revitalizáciu 16 studničiek</t>
  </si>
  <si>
    <t>Darovacia zmluva - finančný príspevok na revitalizáciu 2 studničiek</t>
  </si>
  <si>
    <t>Zmluva o poskytnutí grantu - program: Grantový program municipality 2022 - Pozor! Zebra na ceste</t>
  </si>
  <si>
    <t>Darovacia zmluva - finančný príspevok na starostlivosť o včely</t>
  </si>
  <si>
    <t>Text</t>
  </si>
  <si>
    <t>Suma</t>
  </si>
  <si>
    <t>od subjektov</t>
  </si>
  <si>
    <t xml:space="preserve">Finančný dar - príspevok na podporu rehabilitačného pobytu </t>
  </si>
  <si>
    <t>Zmluva o spolupráci zo dňa 06. 04. 2022 za_x000D_
reklamu a propagáciu na podujatí Ekotopfilm -Envirof</t>
  </si>
  <si>
    <t xml:space="preserve">Finančný dar - príspevok na kúpu vozidiel </t>
  </si>
  <si>
    <t>Zmluva o spolupráci a darovacia zmluva na rok 2022/2023</t>
  </si>
  <si>
    <t>Darovacia zmluva - finančný príspevok na náborovú kampaň nových dobrovoľníkov.</t>
  </si>
  <si>
    <t>Darovacia zmluva - finančný príspevok na vzdelávanie personálu.</t>
  </si>
  <si>
    <t xml:space="preserve">Darovacia zmluva - finančný príspevok na realizáciu tretieho ročníka v rámci 5-ročného projektu </t>
  </si>
  <si>
    <t>Darovacia zmluva - finančný príspevok na vybavenie miestnosti Obchodnej fakulty Ekonomickej univ</t>
  </si>
  <si>
    <t>Darovacia zmluva - finančný príspevok na podporu výskumu inteligentných technológií, umelej inte</t>
  </si>
  <si>
    <t>Darovacia zmluva - finančný príspevok na dobrovoľnícky deň zamestnancov ČSOB</t>
  </si>
  <si>
    <t>Darovacia zmluva - finančný príspevok na aktivity obdarovaného</t>
  </si>
  <si>
    <t>Darovacia zmluva - finančný príspevok na projekt Program koordinátorov digitálnych kompetencií</t>
  </si>
  <si>
    <t>Darovacia zmluva - finančný príspevok na ochranu a podporu zdravia</t>
  </si>
  <si>
    <t>Darovacia zmluva - finančný príspevok na podporu rodín s deťmi so zrakovým a s viacnásobným znev</t>
  </si>
  <si>
    <t>z asignácie dane</t>
  </si>
  <si>
    <t>Nadácia ADELI</t>
  </si>
  <si>
    <t>MFF Eko, s.r.o.</t>
  </si>
  <si>
    <t>Cesta von</t>
  </si>
  <si>
    <t>The Duke of Edinburgh's International Award Slovensko, o.z.</t>
  </si>
  <si>
    <t>PRO VIDA</t>
  </si>
  <si>
    <t>Deťom s rakovinou n.o.</t>
  </si>
  <si>
    <t>Správa Tatranského národného parku so sídlom v Tatranskej Lomnici</t>
  </si>
  <si>
    <t>Nadácia MERKÚR</t>
  </si>
  <si>
    <t>Mesto Levice</t>
  </si>
  <si>
    <t>Mesto Humenné</t>
  </si>
  <si>
    <t>Kempelenov inštitút inteligentných technológií, v anglickom jazyku Kempelen Institute of Intelligent Technologies</t>
  </si>
  <si>
    <t>Mesto Púchov</t>
  </si>
  <si>
    <t>Save Nature by Čivas</t>
  </si>
  <si>
    <t>SVETIELKO NÁDEJE</t>
  </si>
  <si>
    <t>Obec Biely Kostol</t>
  </si>
  <si>
    <t>Nadácia Detského kardiocentra</t>
  </si>
  <si>
    <t>Mesto Banská Bystrica</t>
  </si>
  <si>
    <t>Obec Malinovo</t>
  </si>
  <si>
    <t>Obec Svrčinovec</t>
  </si>
  <si>
    <t>Mesto Svit</t>
  </si>
  <si>
    <t>Liga za duševné zdravie SR</t>
  </si>
  <si>
    <t>Mesto Považská Bystrica</t>
  </si>
  <si>
    <t>Junior Achievement Slovensko, n.o. JA Slovensko, n.o. v angl. verzii JA Slovakia, n.o.</t>
  </si>
  <si>
    <t>Mesto Michalovce</t>
  </si>
  <si>
    <t>Obec Smižany</t>
  </si>
  <si>
    <t>"Pomáhame deťom Národného ústavu detských chorôb"</t>
  </si>
  <si>
    <t>DIEŤA V NEMOCNICI, n.o.</t>
  </si>
  <si>
    <t>Mesto Dobšiná</t>
  </si>
  <si>
    <t>Raná starostlivosť, n.o.</t>
  </si>
  <si>
    <t>42 400 970</t>
  </si>
  <si>
    <t>35 955 872</t>
  </si>
  <si>
    <t>51 656 957</t>
  </si>
  <si>
    <t>42 418 232</t>
  </si>
  <si>
    <t>37 927 051</t>
  </si>
  <si>
    <t>50 097 270</t>
  </si>
  <si>
    <t>54 435 293</t>
  </si>
  <si>
    <t>30 840 783</t>
  </si>
  <si>
    <t>00 307 203</t>
  </si>
  <si>
    <t>00 323 021</t>
  </si>
  <si>
    <t>53 290 046</t>
  </si>
  <si>
    <t>00 317 748</t>
  </si>
  <si>
    <t>53 228 502</t>
  </si>
  <si>
    <t>37 889 346</t>
  </si>
  <si>
    <t>31 871 461</t>
  </si>
  <si>
    <t>30 813 026</t>
  </si>
  <si>
    <t>00 313 271</t>
  </si>
  <si>
    <t>00 304 921</t>
  </si>
  <si>
    <t>00 314 323</t>
  </si>
  <si>
    <t>00 326 607</t>
  </si>
  <si>
    <t>30 786 525</t>
  </si>
  <si>
    <t>00 317 667</t>
  </si>
  <si>
    <t>42 166 292</t>
  </si>
  <si>
    <t>00 325 490</t>
  </si>
  <si>
    <t>00 691 721</t>
  </si>
  <si>
    <t>53 263 731</t>
  </si>
  <si>
    <t>52 033 589</t>
  </si>
  <si>
    <t>45 739 846</t>
  </si>
  <si>
    <t>00 328 197</t>
  </si>
  <si>
    <t>37 886 410</t>
  </si>
  <si>
    <t>Darovacia zmluva - Fond Solidarity 2022 - finančný príspevok na kúpu špeciálne upraveného kočíka</t>
  </si>
  <si>
    <t xml:space="preserve">Darovacia zmluva - Fond Solidarity 2022 - finančný príspevok na inštaláciu schodiskového výťahu </t>
  </si>
  <si>
    <t>Darovacia zmluva - Fond Solidarity 2022 - finančný príspevok na materiálne zabezpečenie, vzdeláv</t>
  </si>
  <si>
    <t>Darovacia zmluva - Fond Solidarity 2022 - finančný príspevok na výdavky spojené s pohrebom, mate</t>
  </si>
  <si>
    <t xml:space="preserve">Darovacia zmluva - Fond Solidarity 2022 - finančný príspevok na výdavky spojené s liečbou ťažko </t>
  </si>
  <si>
    <t>Darovacia zmluva - Fond Solidarity 2022 - finančný príspevok na riešenie ťažkej životnej situáci</t>
  </si>
  <si>
    <t>Darovacia zmluva - Fond Solidarity 2022 - finančný príspevok na zdravotnícke potreby a bezbariér</t>
  </si>
  <si>
    <t>Darovacia zmluva - Fond Solidarity 2022 - finančný príspevok na liečbu rakovinových nádorov</t>
  </si>
  <si>
    <t>Stanislav Pekarovič</t>
  </si>
  <si>
    <t>Ing. Vladimír Ondrejička</t>
  </si>
  <si>
    <t>Gabriela Siváková</t>
  </si>
  <si>
    <t>Ivana Kočišová</t>
  </si>
  <si>
    <t>Gabriela Večerková</t>
  </si>
  <si>
    <t>Zuzana Repová</t>
  </si>
  <si>
    <t>Jana Pitoňáková</t>
  </si>
  <si>
    <t>Ľubomír Zlacký</t>
  </si>
  <si>
    <t>OZ Vagus</t>
  </si>
  <si>
    <t>Darovacia zmluva - verejná zbierka - Detský mobilný hospic - mzdové náklady</t>
  </si>
  <si>
    <t>Darovacia zmluva - verejná zbierka - humanitárna pomoc pre odídencov z Ukrajiny</t>
  </si>
  <si>
    <t>Darovacia zmluva - verejná zbierka - rozvoj projektov na pomoc ľuďom bez domova</t>
  </si>
  <si>
    <t>42 185 971</t>
  </si>
  <si>
    <t>z verejnej zbierky</t>
  </si>
  <si>
    <t>Zdroj financovania</t>
  </si>
  <si>
    <t>%</t>
  </si>
  <si>
    <t>EUR</t>
  </si>
  <si>
    <t>Oblasť podpory</t>
  </si>
  <si>
    <t>ochrana a podpora zdravia</t>
  </si>
  <si>
    <t>Zmluva o spolupráci zo dňa 06. 04. 2022 za
reklamu a propagáciu na podujatí Ekotopfilm -Envirofilm</t>
  </si>
  <si>
    <t>Zmúdri</t>
  </si>
  <si>
    <t>poskytovanie sociálnej pomoci</t>
  </si>
  <si>
    <t>Rozdelenie finančných prostriedkov použitých v roku 2022 podľa verejnoprospešného účelu</t>
  </si>
  <si>
    <t>podpora vzdelávania</t>
  </si>
  <si>
    <t>ochrana a tvorba životného prostredia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</si>
</sst>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[$EUR];\-#,##0.00\ [$EUR]"/>
  </numFmts>
  <fonts count="9" x14ac:knownFonts="1">
    <font>
      <sz val="11"/>
      <color theme="1"/>
      <name val="Calibri"/>
      <family val="2"/>
      <scheme val="minor"/>
    </font>
    <font>
      <sz val="9"/>
      <color rgb="FF666666"/>
      <name val="Palatino Linotype"/>
      <family val="1"/>
      <charset val="238"/>
    </font>
    <font>
      <b/>
      <sz val="9"/>
      <color rgb="FF666666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164" fontId="4" fillId="0" borderId="0" xfId="0" applyNumberFormat="1" applyFont="1"/>
    <xf numFmtId="164" fontId="5" fillId="0" borderId="0" xfId="0" applyNumberFormat="1" applyFont="1"/>
    <xf numFmtId="0" fontId="3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10" fontId="0" fillId="0" borderId="0" xfId="0" applyNumberFormat="1" applyAlignment="1">
      <alignment horizontal="right" vertical="center"/>
    </xf>
    <xf numFmtId="0" fontId="6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/>
    <xf numFmtId="0" fontId="8" fillId="0" borderId="0" xfId="0" applyFont="1"/>
    <xf numFmtId="9" fontId="3" fillId="0" borderId="0" xfId="1" applyFon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Vizualizácia</a:t>
            </a:r>
            <a:r>
              <a:rPr lang="sk-SK" baseline="0"/>
              <a:t> zdrojov príjmov 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Príjmy!$B$2</c:f>
              <c:strCache>
                <c:ptCount val="1"/>
                <c:pt idx="0">
                  <c:v>zostatok k 31. 12.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Príjmy!$A$3:$A$7</c:f>
              <c:strCache>
                <c:ptCount val="5"/>
                <c:pt idx="0">
                  <c:v>príjmy z asignácie materskej firmy</c:v>
                </c:pt>
                <c:pt idx="1">
                  <c:v>príjmy z darov materskej firmy</c:v>
                </c:pt>
                <c:pt idx="2">
                  <c:v>príjmy z asignácie od iných subjektov</c:v>
                </c:pt>
                <c:pt idx="3">
                  <c:v>príjmy z darov od iných subjektov</c:v>
                </c:pt>
                <c:pt idx="4">
                  <c:v>verejná zbierka</c:v>
                </c:pt>
              </c:strCache>
            </c:strRef>
          </c:cat>
          <c:val>
            <c:numRef>
              <c:f>Príjmy!$B$3:$B$7</c:f>
              <c:numCache>
                <c:formatCode>#\ ##0.00\ [$EUR]</c:formatCode>
                <c:ptCount val="5"/>
                <c:pt idx="0">
                  <c:v>417384.05</c:v>
                </c:pt>
                <c:pt idx="1">
                  <c:v>111636.63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1-4E6C-8637-EDEF3F2963D5}"/>
            </c:ext>
          </c:extLst>
        </c:ser>
        <c:ser>
          <c:idx val="1"/>
          <c:order val="1"/>
          <c:tx>
            <c:strRef>
              <c:f>Príjmy!$C$2</c:f>
              <c:strCache>
                <c:ptCount val="1"/>
                <c:pt idx="0">
                  <c:v>príjem v roku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Príjmy!$A$3:$A$7</c:f>
              <c:strCache>
                <c:ptCount val="5"/>
                <c:pt idx="0">
                  <c:v>príjmy z asignácie materskej firmy</c:v>
                </c:pt>
                <c:pt idx="1">
                  <c:v>príjmy z darov materskej firmy</c:v>
                </c:pt>
                <c:pt idx="2">
                  <c:v>príjmy z asignácie od iných subjektov</c:v>
                </c:pt>
                <c:pt idx="3">
                  <c:v>príjmy z darov od iných subjektov</c:v>
                </c:pt>
                <c:pt idx="4">
                  <c:v>verejná zbierka</c:v>
                </c:pt>
              </c:strCache>
            </c:strRef>
          </c:cat>
          <c:val>
            <c:numRef>
              <c:f>Príjmy!$C$3:$C$7</c:f>
              <c:numCache>
                <c:formatCode>#\ ##0.00\ [$EUR]</c:formatCode>
                <c:ptCount val="5"/>
                <c:pt idx="0">
                  <c:v>237850.53</c:v>
                </c:pt>
                <c:pt idx="1">
                  <c:v>78600</c:v>
                </c:pt>
                <c:pt idx="2">
                  <c:v>0</c:v>
                </c:pt>
                <c:pt idx="3">
                  <c:v>54780.97</c:v>
                </c:pt>
                <c:pt idx="4">
                  <c:v>4466.47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1-4E6C-8637-EDEF3F29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004056"/>
        <c:axId val="487999376"/>
      </c:barChart>
      <c:catAx>
        <c:axId val="48800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87999376"/>
        <c:crosses val="autoZero"/>
        <c:auto val="1"/>
        <c:lblAlgn val="ctr"/>
        <c:lblOffset val="100"/>
        <c:noMultiLvlLbl val="0"/>
      </c:catAx>
      <c:valAx>
        <c:axId val="48799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8800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Vizualizácia</a:t>
            </a:r>
            <a:r>
              <a:rPr lang="sk-SK" baseline="0"/>
              <a:t> podielu využitia prostriedkov z asignácie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Výdavky!$B$2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Výdavky!$A$3:$A$5</c:f>
              <c:strCache>
                <c:ptCount val="3"/>
                <c:pt idx="0">
                  <c:v>verejno-prospešný účel (granty , operačné programy)</c:v>
                </c:pt>
                <c:pt idx="1">
                  <c:v>manažment</c:v>
                </c:pt>
                <c:pt idx="2">
                  <c:v>komunikácia programov </c:v>
                </c:pt>
              </c:strCache>
            </c:strRef>
          </c:cat>
          <c:val>
            <c:numRef>
              <c:f>Výdavky!$B$3:$B$5</c:f>
              <c:numCache>
                <c:formatCode>#\ ##0.00\ [$EUR]</c:formatCode>
                <c:ptCount val="3"/>
                <c:pt idx="0">
                  <c:v>337005.4</c:v>
                </c:pt>
                <c:pt idx="1">
                  <c:v>12.5</c:v>
                </c:pt>
                <c:pt idx="2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D-4F58-92BA-6B89E1D0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7253792"/>
        <c:axId val="707250192"/>
      </c:barChart>
      <c:catAx>
        <c:axId val="7072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7250192"/>
        <c:crosses val="autoZero"/>
        <c:auto val="1"/>
        <c:lblAlgn val="ctr"/>
        <c:lblOffset val="100"/>
        <c:noMultiLvlLbl val="0"/>
      </c:catAx>
      <c:valAx>
        <c:axId val="70725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EUR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725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Vizualizácia</a:t>
            </a:r>
            <a:r>
              <a:rPr lang="sk-SK" baseline="0"/>
              <a:t> podielu využitia prostriedkov z asignácie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Výdavky!$B$2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Výdavky!$A$3:$A$5</c:f>
              <c:strCache>
                <c:ptCount val="3"/>
                <c:pt idx="0">
                  <c:v>verejno-prospešný účel (granty , operačné programy)</c:v>
                </c:pt>
                <c:pt idx="1">
                  <c:v>manažment</c:v>
                </c:pt>
                <c:pt idx="2">
                  <c:v>komunikácia programov </c:v>
                </c:pt>
              </c:strCache>
            </c:strRef>
          </c:cat>
          <c:val>
            <c:numRef>
              <c:f>Výdavky!$B$3:$B$5</c:f>
              <c:numCache>
                <c:formatCode>#\ ##0.00\ [$EUR]</c:formatCode>
                <c:ptCount val="3"/>
                <c:pt idx="0">
                  <c:v>337005.4</c:v>
                </c:pt>
                <c:pt idx="1">
                  <c:v>12.5</c:v>
                </c:pt>
                <c:pt idx="2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9-451D-A104-6D8D2E41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494368"/>
        <c:axId val="439499408"/>
      </c:barChart>
      <c:lineChart>
        <c:grouping val="standard"/>
        <c:varyColors val="0"/>
        <c:ser>
          <c:idx val="1"/>
          <c:order val="1"/>
          <c:tx>
            <c:strRef>
              <c:f>Výdavky!$C$2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Výdavky!$A$3:$A$5</c:f>
              <c:strCache>
                <c:ptCount val="3"/>
                <c:pt idx="0">
                  <c:v>verejno-prospešný účel (granty , operačné programy)</c:v>
                </c:pt>
                <c:pt idx="1">
                  <c:v>manažment</c:v>
                </c:pt>
                <c:pt idx="2">
                  <c:v>komunikácia programov </c:v>
                </c:pt>
              </c:strCache>
            </c:strRef>
          </c:cat>
          <c:val>
            <c:numRef>
              <c:f>Výdavky!$C$3:$C$5</c:f>
              <c:numCache>
                <c:formatCode>0.00%</c:formatCode>
                <c:ptCount val="3"/>
                <c:pt idx="0">
                  <c:v>0.7711478179726734</c:v>
                </c:pt>
                <c:pt idx="1">
                  <c:v>2.8602947384992696E-5</c:v>
                </c:pt>
                <c:pt idx="2">
                  <c:v>0.22882357907994155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9-451D-A104-6D8D2E41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493288"/>
        <c:axId val="439497968"/>
      </c:lineChart>
      <c:catAx>
        <c:axId val="4394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9499408"/>
        <c:crosses val="autoZero"/>
        <c:auto val="1"/>
        <c:lblAlgn val="ctr"/>
        <c:lblOffset val="100"/>
        <c:noMultiLvlLbl val="0"/>
      </c:catAx>
      <c:valAx>
        <c:axId val="43949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EUR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9494368"/>
        <c:crosses val="autoZero"/>
        <c:crossBetween val="between"/>
      </c:valAx>
      <c:valAx>
        <c:axId val="43949796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9493288"/>
        <c:crosses val="max"/>
        <c:crossBetween val="between"/>
      </c:valAx>
      <c:catAx>
        <c:axId val="439493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949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Verejnoprospešný</a:t>
            </a:r>
            <a:r>
              <a:rPr lang="sk-SK" baseline="0"/>
              <a:t> účel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'Rozdelenie podľa účelu'!$A$3:$A$6</c:f>
              <c:strCache>
                <c:ptCount val="4"/>
                <c:pt idx="0">
                  <c:v>ochrana a podpora zdravia</c:v>
                </c:pt>
                <c:pt idx="1">
                  <c:v>ochrana a tvorba životného prostredia</c:v>
                </c:pt>
                <c:pt idx="2">
                  <c:v>poskytovanie sociálnej pomoci</c:v>
                </c:pt>
                <c:pt idx="3">
                  <c:v>podpora vzdelávania</c:v>
                </c:pt>
              </c:strCache>
            </c:strRef>
          </c:cat>
          <c:val>
            <c:numRef>
              <c:f>'Rozdelenie podľa účelu'!$B$3:$B$6</c:f>
              <c:numCache>
                <c:formatCode>0%</c:formatCode>
                <c:ptCount val="4"/>
                <c:pt idx="0">
                  <c:v>0.36</c:v>
                </c:pt>
                <c:pt idx="1">
                  <c:v>0.34</c:v>
                </c:pt>
                <c:pt idx="2">
                  <c:v>0.16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5CE-9298-250A30100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9</xdr:row>
      <xdr:rowOff>156210</xdr:rowOff>
    </xdr:from>
    <xdr:to>
      <xdr:col>1</xdr:col>
      <xdr:colOff>845820</xdr:colOff>
      <xdr:row>24</xdr:row>
      <xdr:rowOff>156210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0B5C77-7FCA-982D-D904-FE8490B6E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8</xdr:row>
      <xdr:rowOff>148590</xdr:rowOff>
    </xdr:from>
    <xdr:to>
      <xdr:col>3</xdr:col>
      <xdr:colOff>76200</xdr:colOff>
      <xdr:row>23</xdr:row>
      <xdr:rowOff>148590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30F817DF-49B4-C8B9-02BB-77B837C43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281940</xdr:colOff>
      <xdr:row>6</xdr:row>
      <xdr:rowOff>64770</xdr:rowOff>
    </xdr:from>
    <xdr:to>
      <xdr:col>10</xdr:col>
      <xdr:colOff>586740</xdr:colOff>
      <xdr:row>21</xdr:row>
      <xdr:rowOff>64770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6787B848-4171-0F45-4FF7-612C64378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422275</xdr:colOff>
      <xdr:row>7</xdr:row>
      <xdr:rowOff>41275</xdr:rowOff>
    </xdr:from>
    <xdr:to>
      <xdr:col>4</xdr:col>
      <xdr:colOff>600075</xdr:colOff>
      <xdr:row>22</xdr:row>
      <xdr:rowOff>22225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A68D4F2-94F2-D6C9-C2F5-E015CB973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4DEE-9BFD-4A54-8BBF-7AF6179F4999}">
  <dimension ref="A1:G52"/>
  <sheetViews>
    <sheetView topLeftCell="C1" workbookViewId="0">
      <selection activeCell="I10" sqref="I10"/>
    </sheetView>
  </sheetViews>
  <sheetFormatPr defaultRowHeight="14.5" x14ac:dyDescent="0.35"/>
  <cols>
    <col min="1" max="1" width="103.81640625" bestFit="1" customWidth="1"/>
    <col min="2" max="2" width="10.08984375" customWidth="1"/>
    <col min="3" max="3" width="93.90625" customWidth="1"/>
    <col min="4" max="4" width="13.90625" customWidth="1"/>
    <col min="5" max="5" width="19.1796875" customWidth="1"/>
    <col min="6" max="6" width="40.26953125" customWidth="1"/>
  </cols>
  <sheetData>
    <row r="1" spans="1:7" ht="15.5" x14ac:dyDescent="0.4">
      <c r="A1" s="9" t="s">
        <v>25</v>
      </c>
      <c r="B1" s="9" t="s">
        <v>14</v>
      </c>
      <c r="C1" s="9" t="s">
        <v>31</v>
      </c>
      <c r="D1" s="10" t="s">
        <v>32</v>
      </c>
      <c r="E1" s="9" t="s">
        <v>130</v>
      </c>
      <c r="F1" s="9" t="s">
        <v>133</v>
      </c>
      <c r="G1" s="8"/>
    </row>
    <row r="2" spans="1:7" ht="15.5" x14ac:dyDescent="0.4">
      <c r="A2" s="11" t="s">
        <v>15</v>
      </c>
      <c r="B2" s="11" t="s">
        <v>16</v>
      </c>
      <c r="C2" s="11" t="s">
        <v>26</v>
      </c>
      <c r="D2" s="12">
        <v>30000</v>
      </c>
      <c r="E2" s="11" t="s">
        <v>33</v>
      </c>
      <c r="F2" s="23" t="s">
        <v>137</v>
      </c>
      <c r="G2" s="8"/>
    </row>
    <row r="3" spans="1:7" ht="15.5" x14ac:dyDescent="0.4">
      <c r="A3" s="11" t="s">
        <v>17</v>
      </c>
      <c r="B3" s="11" t="s">
        <v>18</v>
      </c>
      <c r="C3" s="11" t="s">
        <v>27</v>
      </c>
      <c r="D3" s="12">
        <v>5000</v>
      </c>
      <c r="E3" s="11" t="s">
        <v>33</v>
      </c>
      <c r="F3" s="23" t="s">
        <v>140</v>
      </c>
      <c r="G3" s="8"/>
    </row>
    <row r="4" spans="1:7" ht="15.5" x14ac:dyDescent="0.4">
      <c r="A4" s="11" t="s">
        <v>19</v>
      </c>
      <c r="B4" s="11" t="s">
        <v>20</v>
      </c>
      <c r="C4" s="11" t="s">
        <v>28</v>
      </c>
      <c r="D4" s="12">
        <v>1000</v>
      </c>
      <c r="E4" s="11" t="s">
        <v>33</v>
      </c>
      <c r="F4" s="23" t="s">
        <v>134</v>
      </c>
      <c r="G4" s="8"/>
    </row>
    <row r="5" spans="1:7" ht="15.5" x14ac:dyDescent="0.4">
      <c r="A5" s="11" t="s">
        <v>21</v>
      </c>
      <c r="B5" s="11" t="s">
        <v>22</v>
      </c>
      <c r="C5" s="11" t="s">
        <v>29</v>
      </c>
      <c r="D5" s="12">
        <v>3300</v>
      </c>
      <c r="E5" s="11" t="s">
        <v>33</v>
      </c>
      <c r="F5" s="23" t="s">
        <v>134</v>
      </c>
      <c r="G5" s="8"/>
    </row>
    <row r="6" spans="1:7" ht="15.5" x14ac:dyDescent="0.4">
      <c r="A6" s="11" t="s">
        <v>23</v>
      </c>
      <c r="B6" s="11" t="s">
        <v>24</v>
      </c>
      <c r="C6" s="11" t="s">
        <v>30</v>
      </c>
      <c r="D6" s="12">
        <v>1200</v>
      </c>
      <c r="E6" s="11" t="s">
        <v>33</v>
      </c>
      <c r="F6" s="23" t="s">
        <v>140</v>
      </c>
      <c r="G6" s="8"/>
    </row>
    <row r="7" spans="1:7" ht="15.5" x14ac:dyDescent="0.4">
      <c r="A7" s="11" t="s">
        <v>49</v>
      </c>
      <c r="B7" s="11" t="s">
        <v>78</v>
      </c>
      <c r="C7" s="11" t="s">
        <v>34</v>
      </c>
      <c r="D7" s="13">
        <v>10000</v>
      </c>
      <c r="E7" s="11" t="s">
        <v>48</v>
      </c>
      <c r="F7" s="23" t="s">
        <v>134</v>
      </c>
      <c r="G7" s="8"/>
    </row>
    <row r="8" spans="1:7" ht="15.5" x14ac:dyDescent="0.4">
      <c r="A8" s="11" t="s">
        <v>49</v>
      </c>
      <c r="B8" s="11" t="s">
        <v>78</v>
      </c>
      <c r="C8" s="11" t="s">
        <v>34</v>
      </c>
      <c r="D8" s="13">
        <v>5000</v>
      </c>
      <c r="E8" s="11" t="s">
        <v>48</v>
      </c>
      <c r="F8" s="23" t="s">
        <v>134</v>
      </c>
      <c r="G8" s="8"/>
    </row>
    <row r="9" spans="1:7" ht="15.5" x14ac:dyDescent="0.4">
      <c r="A9" s="11" t="s">
        <v>15</v>
      </c>
      <c r="B9" s="11" t="s">
        <v>16</v>
      </c>
      <c r="C9" s="11" t="s">
        <v>26</v>
      </c>
      <c r="D9" s="13">
        <v>30000</v>
      </c>
      <c r="E9" s="11" t="s">
        <v>48</v>
      </c>
      <c r="F9" s="23" t="s">
        <v>137</v>
      </c>
      <c r="G9" s="8"/>
    </row>
    <row r="10" spans="1:7" s="22" customFormat="1" ht="31" x14ac:dyDescent="0.4">
      <c r="A10" s="18" t="s">
        <v>50</v>
      </c>
      <c r="B10" s="18" t="s">
        <v>79</v>
      </c>
      <c r="C10" s="19" t="s">
        <v>135</v>
      </c>
      <c r="D10" s="20">
        <v>50000</v>
      </c>
      <c r="E10" s="18" t="s">
        <v>48</v>
      </c>
      <c r="F10" s="23" t="s">
        <v>140</v>
      </c>
      <c r="G10" s="21"/>
    </row>
    <row r="11" spans="1:7" ht="15.5" x14ac:dyDescent="0.4">
      <c r="A11" s="11" t="s">
        <v>51</v>
      </c>
      <c r="B11" s="11" t="s">
        <v>80</v>
      </c>
      <c r="C11" s="11" t="s">
        <v>36</v>
      </c>
      <c r="D11" s="13">
        <v>16490</v>
      </c>
      <c r="E11" s="11" t="s">
        <v>48</v>
      </c>
      <c r="F11" s="23" t="s">
        <v>139</v>
      </c>
      <c r="G11" s="8"/>
    </row>
    <row r="12" spans="1:7" ht="15.5" x14ac:dyDescent="0.4">
      <c r="A12" s="11" t="s">
        <v>52</v>
      </c>
      <c r="B12" s="11" t="s">
        <v>81</v>
      </c>
      <c r="C12" s="11" t="s">
        <v>37</v>
      </c>
      <c r="D12" s="13">
        <v>10000</v>
      </c>
      <c r="E12" s="11" t="s">
        <v>48</v>
      </c>
      <c r="F12" s="23" t="s">
        <v>139</v>
      </c>
      <c r="G12" s="8"/>
    </row>
    <row r="13" spans="1:7" ht="15.5" x14ac:dyDescent="0.4">
      <c r="A13" s="11" t="s">
        <v>15</v>
      </c>
      <c r="B13" s="11" t="s">
        <v>16</v>
      </c>
      <c r="C13" s="11" t="s">
        <v>26</v>
      </c>
      <c r="D13" s="13">
        <v>20000</v>
      </c>
      <c r="E13" s="11" t="s">
        <v>48</v>
      </c>
      <c r="F13" s="23" t="s">
        <v>137</v>
      </c>
      <c r="G13" s="8"/>
    </row>
    <row r="14" spans="1:7" ht="15.5" x14ac:dyDescent="0.4">
      <c r="A14" s="11" t="s">
        <v>53</v>
      </c>
      <c r="B14" s="11" t="s">
        <v>82</v>
      </c>
      <c r="C14" s="11" t="s">
        <v>38</v>
      </c>
      <c r="D14" s="13">
        <v>1866</v>
      </c>
      <c r="E14" s="11" t="s">
        <v>48</v>
      </c>
      <c r="F14" s="23" t="s">
        <v>139</v>
      </c>
      <c r="G14" s="8"/>
    </row>
    <row r="15" spans="1:7" ht="15.5" x14ac:dyDescent="0.4">
      <c r="A15" s="11" t="s">
        <v>54</v>
      </c>
      <c r="B15" s="11" t="s">
        <v>83</v>
      </c>
      <c r="C15" s="11" t="s">
        <v>39</v>
      </c>
      <c r="D15" s="13">
        <v>1866</v>
      </c>
      <c r="E15" s="11" t="s">
        <v>48</v>
      </c>
      <c r="F15" s="23" t="s">
        <v>134</v>
      </c>
      <c r="G15" s="8"/>
    </row>
    <row r="16" spans="1:7" ht="15.5" x14ac:dyDescent="0.4">
      <c r="A16" s="11" t="s">
        <v>55</v>
      </c>
      <c r="B16" s="11" t="s">
        <v>84</v>
      </c>
      <c r="C16" s="11" t="s">
        <v>40</v>
      </c>
      <c r="D16" s="13">
        <v>65000</v>
      </c>
      <c r="E16" s="11" t="s">
        <v>48</v>
      </c>
      <c r="F16" s="23" t="s">
        <v>140</v>
      </c>
      <c r="G16" s="8"/>
    </row>
    <row r="17" spans="1:7" ht="15.5" x14ac:dyDescent="0.4">
      <c r="A17" s="11" t="s">
        <v>56</v>
      </c>
      <c r="B17" s="11" t="s">
        <v>85</v>
      </c>
      <c r="C17" s="11" t="s">
        <v>41</v>
      </c>
      <c r="D17" s="13">
        <v>10000</v>
      </c>
      <c r="E17" s="11" t="s">
        <v>48</v>
      </c>
      <c r="F17" s="23" t="s">
        <v>139</v>
      </c>
      <c r="G17" s="8"/>
    </row>
    <row r="18" spans="1:7" ht="15.5" x14ac:dyDescent="0.4">
      <c r="A18" s="11" t="s">
        <v>57</v>
      </c>
      <c r="B18" s="11" t="s">
        <v>86</v>
      </c>
      <c r="C18" s="11" t="s">
        <v>29</v>
      </c>
      <c r="D18" s="13">
        <v>4998.7</v>
      </c>
      <c r="E18" s="11" t="s">
        <v>48</v>
      </c>
      <c r="F18" s="23" t="s">
        <v>134</v>
      </c>
      <c r="G18" s="8"/>
    </row>
    <row r="19" spans="1:7" ht="15.5" x14ac:dyDescent="0.4">
      <c r="A19" s="11" t="s">
        <v>58</v>
      </c>
      <c r="B19" s="11" t="s">
        <v>87</v>
      </c>
      <c r="C19" s="11" t="s">
        <v>29</v>
      </c>
      <c r="D19" s="13">
        <v>5000</v>
      </c>
      <c r="E19" s="11" t="s">
        <v>48</v>
      </c>
      <c r="F19" s="23" t="s">
        <v>134</v>
      </c>
      <c r="G19" s="8"/>
    </row>
    <row r="20" spans="1:7" ht="15.5" x14ac:dyDescent="0.4">
      <c r="A20" s="11" t="s">
        <v>59</v>
      </c>
      <c r="B20" s="11" t="s">
        <v>88</v>
      </c>
      <c r="C20" s="11" t="s">
        <v>42</v>
      </c>
      <c r="D20" s="13">
        <v>20000</v>
      </c>
      <c r="E20" s="11" t="s">
        <v>48</v>
      </c>
      <c r="F20" s="23" t="s">
        <v>139</v>
      </c>
    </row>
    <row r="21" spans="1:7" ht="15.5" x14ac:dyDescent="0.4">
      <c r="A21" s="11" t="s">
        <v>50</v>
      </c>
      <c r="B21" s="11" t="s">
        <v>79</v>
      </c>
      <c r="C21" s="11" t="s">
        <v>35</v>
      </c>
      <c r="D21" s="13">
        <v>50000</v>
      </c>
      <c r="E21" s="11" t="s">
        <v>48</v>
      </c>
      <c r="F21" s="23" t="s">
        <v>140</v>
      </c>
    </row>
    <row r="22" spans="1:7" ht="15.5" x14ac:dyDescent="0.4">
      <c r="A22" s="11" t="s">
        <v>60</v>
      </c>
      <c r="B22" s="11" t="s">
        <v>89</v>
      </c>
      <c r="C22" s="11" t="s">
        <v>29</v>
      </c>
      <c r="D22" s="13">
        <v>6208.8</v>
      </c>
      <c r="E22" s="11" t="s">
        <v>48</v>
      </c>
      <c r="F22" s="23" t="s">
        <v>134</v>
      </c>
    </row>
    <row r="23" spans="1:7" ht="15.5" x14ac:dyDescent="0.4">
      <c r="A23" s="11" t="s">
        <v>61</v>
      </c>
      <c r="B23" s="11" t="s">
        <v>90</v>
      </c>
      <c r="C23" s="11" t="s">
        <v>43</v>
      </c>
      <c r="D23" s="13">
        <v>2000</v>
      </c>
      <c r="E23" s="11" t="s">
        <v>48</v>
      </c>
      <c r="F23" s="23" t="s">
        <v>140</v>
      </c>
    </row>
    <row r="24" spans="1:7" ht="15.5" x14ac:dyDescent="0.4">
      <c r="A24" s="11" t="s">
        <v>62</v>
      </c>
      <c r="B24" s="11" t="s">
        <v>91</v>
      </c>
      <c r="C24" s="11" t="s">
        <v>44</v>
      </c>
      <c r="D24" s="13">
        <v>10000</v>
      </c>
      <c r="E24" s="11" t="s">
        <v>48</v>
      </c>
      <c r="F24" s="23" t="s">
        <v>134</v>
      </c>
    </row>
    <row r="25" spans="1:7" ht="15.5" x14ac:dyDescent="0.4">
      <c r="A25" s="11" t="s">
        <v>63</v>
      </c>
      <c r="B25" s="11" t="s">
        <v>92</v>
      </c>
      <c r="C25" s="11" t="s">
        <v>29</v>
      </c>
      <c r="D25" s="13">
        <v>2698.9</v>
      </c>
      <c r="E25" s="11" t="s">
        <v>48</v>
      </c>
      <c r="F25" s="23" t="s">
        <v>134</v>
      </c>
    </row>
    <row r="26" spans="1:7" ht="15.5" x14ac:dyDescent="0.4">
      <c r="A26" s="11" t="s">
        <v>64</v>
      </c>
      <c r="B26" s="11" t="s">
        <v>93</v>
      </c>
      <c r="C26" s="11" t="s">
        <v>44</v>
      </c>
      <c r="D26" s="13">
        <v>30000</v>
      </c>
      <c r="E26" s="11" t="s">
        <v>48</v>
      </c>
      <c r="F26" s="23" t="s">
        <v>134</v>
      </c>
    </row>
    <row r="27" spans="1:7" ht="15.5" x14ac:dyDescent="0.4">
      <c r="A27" s="11" t="s">
        <v>65</v>
      </c>
      <c r="B27" s="11" t="s">
        <v>94</v>
      </c>
      <c r="C27" s="11" t="s">
        <v>29</v>
      </c>
      <c r="D27" s="13">
        <v>9080</v>
      </c>
      <c r="E27" s="11" t="s">
        <v>48</v>
      </c>
      <c r="F27" s="23" t="s">
        <v>134</v>
      </c>
    </row>
    <row r="28" spans="1:7" ht="15.5" x14ac:dyDescent="0.4">
      <c r="A28" s="11" t="s">
        <v>66</v>
      </c>
      <c r="B28" s="11" t="s">
        <v>95</v>
      </c>
      <c r="C28" s="11" t="s">
        <v>29</v>
      </c>
      <c r="D28" s="13">
        <v>4000</v>
      </c>
      <c r="E28" s="11" t="s">
        <v>48</v>
      </c>
      <c r="F28" s="23" t="s">
        <v>134</v>
      </c>
    </row>
    <row r="29" spans="1:7" ht="15.5" x14ac:dyDescent="0.4">
      <c r="A29" s="11" t="s">
        <v>67</v>
      </c>
      <c r="B29" s="11" t="s">
        <v>96</v>
      </c>
      <c r="C29" s="11" t="s">
        <v>29</v>
      </c>
      <c r="D29" s="13">
        <v>3300</v>
      </c>
      <c r="E29" s="11" t="s">
        <v>48</v>
      </c>
      <c r="F29" s="23" t="s">
        <v>134</v>
      </c>
    </row>
    <row r="30" spans="1:7" ht="15.5" x14ac:dyDescent="0.4">
      <c r="A30" s="11" t="s">
        <v>68</v>
      </c>
      <c r="B30" s="11" t="s">
        <v>97</v>
      </c>
      <c r="C30" s="11" t="s">
        <v>29</v>
      </c>
      <c r="D30" s="13">
        <v>5000</v>
      </c>
      <c r="E30" s="11" t="s">
        <v>48</v>
      </c>
      <c r="F30" s="23" t="s">
        <v>134</v>
      </c>
    </row>
    <row r="31" spans="1:7" ht="15.5" x14ac:dyDescent="0.4">
      <c r="A31" s="11" t="s">
        <v>69</v>
      </c>
      <c r="B31" s="11" t="s">
        <v>98</v>
      </c>
      <c r="C31" s="11" t="s">
        <v>44</v>
      </c>
      <c r="D31" s="13">
        <v>1866</v>
      </c>
      <c r="E31" s="11" t="s">
        <v>48</v>
      </c>
      <c r="F31" s="23" t="s">
        <v>134</v>
      </c>
    </row>
    <row r="32" spans="1:7" ht="15.5" x14ac:dyDescent="0.4">
      <c r="A32" s="11" t="s">
        <v>70</v>
      </c>
      <c r="B32" s="11" t="s">
        <v>99</v>
      </c>
      <c r="C32" s="11" t="s">
        <v>29</v>
      </c>
      <c r="D32" s="13">
        <v>1600</v>
      </c>
      <c r="E32" s="11" t="s">
        <v>48</v>
      </c>
      <c r="F32" s="23" t="s">
        <v>134</v>
      </c>
    </row>
    <row r="33" spans="1:6" ht="15.5" x14ac:dyDescent="0.4">
      <c r="A33" s="11" t="s">
        <v>71</v>
      </c>
      <c r="B33" s="11" t="s">
        <v>100</v>
      </c>
      <c r="C33" s="11" t="s">
        <v>45</v>
      </c>
      <c r="D33" s="13">
        <v>5000</v>
      </c>
      <c r="E33" s="11" t="s">
        <v>48</v>
      </c>
      <c r="F33" s="23" t="s">
        <v>139</v>
      </c>
    </row>
    <row r="34" spans="1:6" ht="15.5" x14ac:dyDescent="0.4">
      <c r="A34" s="11" t="s">
        <v>72</v>
      </c>
      <c r="B34" s="11" t="s">
        <v>101</v>
      </c>
      <c r="C34" s="11" t="s">
        <v>29</v>
      </c>
      <c r="D34" s="13">
        <v>5000</v>
      </c>
      <c r="E34" s="11" t="s">
        <v>48</v>
      </c>
      <c r="F34" s="23" t="s">
        <v>134</v>
      </c>
    </row>
    <row r="35" spans="1:6" ht="15.5" x14ac:dyDescent="0.4">
      <c r="A35" s="11" t="s">
        <v>73</v>
      </c>
      <c r="B35" s="11" t="s">
        <v>102</v>
      </c>
      <c r="C35" s="11" t="s">
        <v>29</v>
      </c>
      <c r="D35" s="13">
        <v>3465</v>
      </c>
      <c r="E35" s="11" t="s">
        <v>48</v>
      </c>
      <c r="F35" s="23" t="s">
        <v>134</v>
      </c>
    </row>
    <row r="36" spans="1:6" ht="15.5" x14ac:dyDescent="0.4">
      <c r="A36" s="11" t="s">
        <v>74</v>
      </c>
      <c r="B36" s="11" t="s">
        <v>103</v>
      </c>
      <c r="C36" s="11" t="s">
        <v>46</v>
      </c>
      <c r="D36" s="13">
        <v>10000</v>
      </c>
      <c r="E36" s="11" t="s">
        <v>48</v>
      </c>
      <c r="F36" s="23" t="s">
        <v>134</v>
      </c>
    </row>
    <row r="37" spans="1:6" ht="15.5" x14ac:dyDescent="0.4">
      <c r="A37" s="11" t="s">
        <v>136</v>
      </c>
      <c r="B37" s="11" t="s">
        <v>104</v>
      </c>
      <c r="C37" s="11" t="s">
        <v>44</v>
      </c>
      <c r="D37" s="13">
        <v>10000</v>
      </c>
      <c r="E37" s="11" t="s">
        <v>48</v>
      </c>
      <c r="F37" s="23" t="s">
        <v>139</v>
      </c>
    </row>
    <row r="38" spans="1:6" ht="15.5" x14ac:dyDescent="0.4">
      <c r="A38" s="11" t="s">
        <v>75</v>
      </c>
      <c r="B38" s="11" t="s">
        <v>105</v>
      </c>
      <c r="C38" s="11" t="s">
        <v>46</v>
      </c>
      <c r="D38" s="13">
        <v>10000</v>
      </c>
      <c r="E38" s="11" t="s">
        <v>48</v>
      </c>
      <c r="F38" s="23" t="s">
        <v>134</v>
      </c>
    </row>
    <row r="39" spans="1:6" ht="15.5" x14ac:dyDescent="0.4">
      <c r="A39" s="11" t="s">
        <v>76</v>
      </c>
      <c r="B39" s="11" t="s">
        <v>106</v>
      </c>
      <c r="C39" s="11" t="s">
        <v>29</v>
      </c>
      <c r="D39" s="13">
        <v>5566</v>
      </c>
      <c r="E39" s="11" t="s">
        <v>48</v>
      </c>
      <c r="F39" s="23" t="s">
        <v>134</v>
      </c>
    </row>
    <row r="40" spans="1:6" ht="15.5" x14ac:dyDescent="0.4">
      <c r="A40" s="11" t="s">
        <v>77</v>
      </c>
      <c r="B40" s="11" t="s">
        <v>107</v>
      </c>
      <c r="C40" s="11" t="s">
        <v>47</v>
      </c>
      <c r="D40" s="13">
        <v>12000</v>
      </c>
      <c r="E40" s="11" t="s">
        <v>48</v>
      </c>
      <c r="F40" s="23" t="s">
        <v>134</v>
      </c>
    </row>
    <row r="41" spans="1:6" ht="15.5" x14ac:dyDescent="0.4">
      <c r="A41" s="11" t="s">
        <v>116</v>
      </c>
      <c r="B41" s="14"/>
      <c r="C41" s="11" t="s">
        <v>108</v>
      </c>
      <c r="D41" s="13">
        <v>1000</v>
      </c>
      <c r="E41" s="11" t="s">
        <v>33</v>
      </c>
      <c r="F41" s="23" t="s">
        <v>134</v>
      </c>
    </row>
    <row r="42" spans="1:6" ht="15.5" x14ac:dyDescent="0.4">
      <c r="A42" s="11" t="s">
        <v>117</v>
      </c>
      <c r="B42" s="14"/>
      <c r="C42" s="11" t="s">
        <v>109</v>
      </c>
      <c r="D42" s="13">
        <v>1000</v>
      </c>
      <c r="E42" s="11" t="s">
        <v>33</v>
      </c>
      <c r="F42" s="23" t="s">
        <v>134</v>
      </c>
    </row>
    <row r="43" spans="1:6" ht="15.5" x14ac:dyDescent="0.4">
      <c r="A43" s="11" t="s">
        <v>118</v>
      </c>
      <c r="B43" s="14"/>
      <c r="C43" s="11" t="s">
        <v>110</v>
      </c>
      <c r="D43" s="13">
        <v>5900</v>
      </c>
      <c r="E43" s="11" t="s">
        <v>33</v>
      </c>
      <c r="F43" s="23" t="s">
        <v>134</v>
      </c>
    </row>
    <row r="44" spans="1:6" ht="15.5" x14ac:dyDescent="0.4">
      <c r="A44" s="11" t="s">
        <v>119</v>
      </c>
      <c r="B44" s="14"/>
      <c r="C44" s="11" t="s">
        <v>111</v>
      </c>
      <c r="D44" s="13">
        <v>6350</v>
      </c>
      <c r="E44" s="11" t="s">
        <v>33</v>
      </c>
      <c r="F44" s="23" t="s">
        <v>134</v>
      </c>
    </row>
    <row r="45" spans="1:6" ht="15.5" x14ac:dyDescent="0.4">
      <c r="A45" s="11" t="s">
        <v>120</v>
      </c>
      <c r="B45" s="14"/>
      <c r="C45" s="11" t="s">
        <v>112</v>
      </c>
      <c r="D45" s="13">
        <v>460</v>
      </c>
      <c r="E45" s="11" t="s">
        <v>33</v>
      </c>
      <c r="F45" s="23" t="s">
        <v>134</v>
      </c>
    </row>
    <row r="46" spans="1:6" ht="15.5" x14ac:dyDescent="0.4">
      <c r="A46" s="11" t="s">
        <v>121</v>
      </c>
      <c r="B46" s="14"/>
      <c r="C46" s="11" t="s">
        <v>113</v>
      </c>
      <c r="D46" s="13">
        <v>1000</v>
      </c>
      <c r="E46" s="11" t="s">
        <v>33</v>
      </c>
      <c r="F46" s="23" t="s">
        <v>137</v>
      </c>
    </row>
    <row r="47" spans="1:6" ht="15.5" x14ac:dyDescent="0.4">
      <c r="A47" s="11" t="s">
        <v>122</v>
      </c>
      <c r="B47" s="14"/>
      <c r="C47" s="11" t="s">
        <v>114</v>
      </c>
      <c r="D47" s="13">
        <v>5220</v>
      </c>
      <c r="E47" s="11" t="s">
        <v>33</v>
      </c>
      <c r="F47" s="23" t="s">
        <v>134</v>
      </c>
    </row>
    <row r="48" spans="1:6" ht="15.5" x14ac:dyDescent="0.4">
      <c r="A48" s="11" t="s">
        <v>123</v>
      </c>
      <c r="B48" s="14"/>
      <c r="C48" s="11" t="s">
        <v>115</v>
      </c>
      <c r="D48" s="13">
        <v>14240</v>
      </c>
      <c r="E48" s="11" t="s">
        <v>33</v>
      </c>
      <c r="F48" s="23" t="s">
        <v>134</v>
      </c>
    </row>
    <row r="49" spans="1:6" ht="15.5" x14ac:dyDescent="0.4">
      <c r="A49" s="11" t="s">
        <v>62</v>
      </c>
      <c r="B49" s="11" t="s">
        <v>91</v>
      </c>
      <c r="C49" s="11" t="s">
        <v>125</v>
      </c>
      <c r="D49" s="13">
        <v>100</v>
      </c>
      <c r="E49" s="11" t="s">
        <v>129</v>
      </c>
      <c r="F49" s="23" t="s">
        <v>134</v>
      </c>
    </row>
    <row r="50" spans="1:6" ht="15.5" x14ac:dyDescent="0.4">
      <c r="A50" s="11" t="s">
        <v>62</v>
      </c>
      <c r="B50" s="11" t="s">
        <v>91</v>
      </c>
      <c r="C50" s="11" t="s">
        <v>125</v>
      </c>
      <c r="D50" s="13">
        <v>170</v>
      </c>
      <c r="E50" s="11" t="s">
        <v>129</v>
      </c>
      <c r="F50" s="23" t="s">
        <v>134</v>
      </c>
    </row>
    <row r="51" spans="1:6" ht="15.5" x14ac:dyDescent="0.4">
      <c r="A51" s="11" t="s">
        <v>15</v>
      </c>
      <c r="B51" s="11" t="s">
        <v>16</v>
      </c>
      <c r="C51" s="11" t="s">
        <v>126</v>
      </c>
      <c r="D51" s="13">
        <v>400</v>
      </c>
      <c r="E51" s="11" t="s">
        <v>129</v>
      </c>
      <c r="F51" s="23" t="s">
        <v>137</v>
      </c>
    </row>
    <row r="52" spans="1:6" ht="15.5" x14ac:dyDescent="0.4">
      <c r="A52" s="11" t="s">
        <v>124</v>
      </c>
      <c r="B52" s="11" t="s">
        <v>128</v>
      </c>
      <c r="C52" s="11" t="s">
        <v>127</v>
      </c>
      <c r="D52" s="13">
        <v>1555</v>
      </c>
      <c r="E52" s="11" t="s">
        <v>129</v>
      </c>
      <c r="F52" s="23" t="s">
        <v>134</v>
      </c>
    </row>
  </sheetData>
  <autoFilter ref="A1:F52" xr:uid="{F2894DEE-9BFD-4A54-8BBF-7AF6179F4999}"/>
  <pageMargins left="0.7" right="0.7" top="0.75" bottom="0.75" header="0.3" footer="0.3"/>
  <pageSetup paperSize="9" orientation="portrait"/>
  <headerFooter>
    <oddHeader>&amp;C&amp;"Calibri"&amp;10&amp;K000000Public&amp;1#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workbookViewId="0">
      <selection activeCell="F20" sqref="F20"/>
    </sheetView>
  </sheetViews>
  <sheetFormatPr defaultRowHeight="14.5" x14ac:dyDescent="0.35"/>
  <cols>
    <col min="1" max="1" width="57.81640625" bestFit="1" customWidth="1"/>
    <col min="2" max="2" width="20" bestFit="1" customWidth="1"/>
    <col min="3" max="3" width="16.08984375" bestFit="1" customWidth="1"/>
    <col min="7" max="7" width="12.81640625" bestFit="1" customWidth="1"/>
  </cols>
  <sheetData>
    <row r="1" spans="1:7" x14ac:dyDescent="0.35">
      <c r="A1" s="1" t="s">
        <v>4</v>
      </c>
      <c r="B1" s="1"/>
    </row>
    <row r="2" spans="1:7" x14ac:dyDescent="0.35">
      <c r="A2" s="1" t="s">
        <v>11</v>
      </c>
      <c r="B2" t="s">
        <v>9</v>
      </c>
      <c r="C2" t="s">
        <v>8</v>
      </c>
    </row>
    <row r="3" spans="1:7" x14ac:dyDescent="0.35">
      <c r="A3" s="3" t="s">
        <v>0</v>
      </c>
      <c r="B3" s="6">
        <v>417384.05</v>
      </c>
      <c r="C3" s="6">
        <v>237850.53</v>
      </c>
    </row>
    <row r="4" spans="1:7" x14ac:dyDescent="0.35">
      <c r="A4" s="4" t="s">
        <v>1</v>
      </c>
      <c r="B4" s="6">
        <v>111636.63</v>
      </c>
      <c r="C4" s="6">
        <v>78600</v>
      </c>
    </row>
    <row r="5" spans="1:7" x14ac:dyDescent="0.35">
      <c r="A5" s="3" t="s">
        <v>2</v>
      </c>
      <c r="B5" s="6">
        <v>0</v>
      </c>
      <c r="C5" s="6">
        <v>0</v>
      </c>
    </row>
    <row r="6" spans="1:7" x14ac:dyDescent="0.35">
      <c r="A6" s="4" t="s">
        <v>3</v>
      </c>
      <c r="B6" s="6">
        <v>0</v>
      </c>
      <c r="C6" s="6">
        <v>54780.97</v>
      </c>
    </row>
    <row r="7" spans="1:7" x14ac:dyDescent="0.35">
      <c r="A7" s="4" t="s">
        <v>10</v>
      </c>
      <c r="B7" s="6">
        <v>0</v>
      </c>
      <c r="C7" s="6">
        <v>4466.47</v>
      </c>
    </row>
    <row r="8" spans="1:7" x14ac:dyDescent="0.35">
      <c r="B8" s="6">
        <f>SUM(B3:B7)</f>
        <v>529020.67999999993</v>
      </c>
      <c r="C8" s="6">
        <f>SUM(C3:C7)</f>
        <v>375697.97</v>
      </c>
    </row>
    <row r="13" spans="1:7" x14ac:dyDescent="0.35">
      <c r="G13" s="5"/>
    </row>
    <row r="14" spans="1:7" x14ac:dyDescent="0.35">
      <c r="G14" s="5"/>
    </row>
    <row r="15" spans="1:7" x14ac:dyDescent="0.35">
      <c r="G15" s="5"/>
    </row>
    <row r="16" spans="1:7" x14ac:dyDescent="0.35">
      <c r="G16" s="5"/>
    </row>
    <row r="17" spans="7:7" x14ac:dyDescent="0.35">
      <c r="G17" s="5"/>
    </row>
    <row r="18" spans="7:7" x14ac:dyDescent="0.35">
      <c r="G18" s="5"/>
    </row>
    <row r="19" spans="7:7" x14ac:dyDescent="0.35">
      <c r="G19" s="5"/>
    </row>
    <row r="20" spans="7:7" x14ac:dyDescent="0.35">
      <c r="G20" s="5"/>
    </row>
    <row r="21" spans="7:7" x14ac:dyDescent="0.35">
      <c r="G21" s="5"/>
    </row>
    <row r="22" spans="7:7" x14ac:dyDescent="0.35">
      <c r="G22" s="5"/>
    </row>
    <row r="23" spans="7:7" x14ac:dyDescent="0.35">
      <c r="G23" s="5"/>
    </row>
    <row r="24" spans="7:7" x14ac:dyDescent="0.35">
      <c r="G24" s="5"/>
    </row>
    <row r="25" spans="7:7" x14ac:dyDescent="0.35">
      <c r="G25" s="5"/>
    </row>
  </sheetData>
  <pageMargins left="0.7" right="0.7" top="0.75" bottom="0.75" header="0.3" footer="0.3"/>
  <pageSetup paperSize="9" orientation="portrait"/>
  <headerFooter>
    <oddHeader>&amp;C&amp;"Calibri"&amp;10&amp;K000000Public&amp;1#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4122-C197-44E2-952D-DC0A8E900D0C}">
  <dimension ref="A1:C6"/>
  <sheetViews>
    <sheetView workbookViewId="0"/>
  </sheetViews>
  <sheetFormatPr defaultRowHeight="14.5" x14ac:dyDescent="0.35"/>
  <cols>
    <col min="1" max="1" width="42.08984375" bestFit="1" customWidth="1"/>
    <col min="2" max="2" width="14.90625" bestFit="1" customWidth="1"/>
  </cols>
  <sheetData>
    <row r="1" spans="1:3" x14ac:dyDescent="0.35">
      <c r="A1" s="1" t="s">
        <v>7</v>
      </c>
    </row>
    <row r="2" spans="1:3" x14ac:dyDescent="0.35">
      <c r="A2" s="1" t="s">
        <v>12</v>
      </c>
      <c r="B2" s="15" t="s">
        <v>132</v>
      </c>
      <c r="C2" s="15" t="s">
        <v>131</v>
      </c>
    </row>
    <row r="3" spans="1:3" x14ac:dyDescent="0.35">
      <c r="A3" s="3" t="s">
        <v>5</v>
      </c>
      <c r="B3" s="6">
        <v>337005.4</v>
      </c>
      <c r="C3" s="16">
        <f>B3/B6</f>
        <v>0.7711478179726734</v>
      </c>
    </row>
    <row r="4" spans="1:3" x14ac:dyDescent="0.35">
      <c r="A4" s="2" t="s">
        <v>6</v>
      </c>
      <c r="B4" s="6">
        <v>12.5</v>
      </c>
      <c r="C4" s="16">
        <f>B4/B6</f>
        <v>2.8602947384992696E-5</v>
      </c>
    </row>
    <row r="5" spans="1:3" x14ac:dyDescent="0.35">
      <c r="A5" s="2" t="s">
        <v>13</v>
      </c>
      <c r="B5" s="6">
        <v>100000</v>
      </c>
      <c r="C5" s="16">
        <f>B5/B6</f>
        <v>0.22882357907994155</v>
      </c>
    </row>
    <row r="6" spans="1:3" x14ac:dyDescent="0.35">
      <c r="B6" s="7">
        <f>SUM(B3:B5)</f>
        <v>437017.9</v>
      </c>
    </row>
  </sheetData>
  <pageMargins left="0.7" right="0.7" top="0.75" bottom="0.75" header="0.3" footer="0.3"/>
  <pageSetup paperSize="9" orientation="portrait"/>
  <headerFooter>
    <oddHeader>&amp;C&amp;"Calibri"&amp;10&amp;K000000Public&amp;1#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6917-55B5-4BDC-9C9C-70E8FF794F10}">
  <dimension ref="A1:B6"/>
  <sheetViews>
    <sheetView tabSelected="1" workbookViewId="0">
      <selection activeCell="H23" sqref="H23"/>
    </sheetView>
  </sheetViews>
  <sheetFormatPr defaultRowHeight="14.5" x14ac:dyDescent="0.35"/>
  <cols>
    <col min="1" max="1" width="34.1796875" customWidth="1"/>
    <col min="2" max="2" width="11.26953125" customWidth="1"/>
  </cols>
  <sheetData>
    <row r="1" spans="1:2" s="24" customFormat="1" ht="15.5" x14ac:dyDescent="0.4">
      <c r="A1" s="17" t="s">
        <v>138</v>
      </c>
    </row>
    <row r="3" spans="1:2" ht="15.5" x14ac:dyDescent="0.4">
      <c r="A3" s="8" t="s">
        <v>134</v>
      </c>
      <c r="B3" s="25">
        <v>0.36</v>
      </c>
    </row>
    <row r="4" spans="1:2" ht="15.5" x14ac:dyDescent="0.4">
      <c r="A4" s="8" t="s">
        <v>140</v>
      </c>
      <c r="B4" s="25">
        <v>0.34</v>
      </c>
    </row>
    <row r="5" spans="1:2" ht="15.5" x14ac:dyDescent="0.4">
      <c r="A5" s="8" t="s">
        <v>137</v>
      </c>
      <c r="B5" s="25">
        <v>0.16</v>
      </c>
    </row>
    <row r="6" spans="1:2" ht="15.5" x14ac:dyDescent="0.4">
      <c r="A6" s="8" t="s">
        <v>139</v>
      </c>
      <c r="B6" s="25">
        <v>0.14000000000000001</v>
      </c>
    </row>
  </sheetData>
  <pageMargins left="0.7" right="0.7" top="0.75" bottom="0.75" header="0.3" footer="0.3"/>
  <pageSetup paperSize="9" orientation="portrait"/>
  <headerFooter>
    <oddHeader>&amp;C&amp;"Calibri"&amp;10&amp;K000000Public&amp;1#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Granty - dary</vt:lpstr>
      <vt:lpstr>Príjmy</vt:lpstr>
      <vt:lpstr>Výdavky</vt:lpstr>
      <vt:lpstr>Rozdelenie podľa účelu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RudyT</dc:creator>
  <cp:lastModifiedBy>ŠÍPOVÁ Simona</cp:lastModifiedBy>
  <dcterms:created xsi:type="dcterms:W3CDTF">2015-06-05T18:17:20Z</dcterms:created>
  <dcterms:modified xsi:type="dcterms:W3CDTF">2023-09-05T11:31:00Z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a63cc4-2ec6-44d2-91a5-2f2bdabdec44_Enabled">
    <vt:lpwstr>true</vt:lpwstr>
  </property>
  <property fmtid="{D5CDD505-2E9C-101B-9397-08002B2CF9AE}" pid="3" name="MSIP_Label_a5a63cc4-2ec6-44d2-91a5-2f2bdabdec44_SetDate">
    <vt:lpwstr>2023-09-05T11:30:57Z</vt:lpwstr>
  </property>
  <property fmtid="{D5CDD505-2E9C-101B-9397-08002B2CF9AE}" pid="4" name="MSIP_Label_a5a63cc4-2ec6-44d2-91a5-2f2bdabdec44_Method">
    <vt:lpwstr>Privileged</vt:lpwstr>
  </property>
  <property fmtid="{D5CDD505-2E9C-101B-9397-08002B2CF9AE}" pid="5" name="MSIP_Label_a5a63cc4-2ec6-44d2-91a5-2f2bdabdec44_Name">
    <vt:lpwstr>a5a63cc4-2ec6-44d2-91a5-2f2bdabdec44</vt:lpwstr>
  </property>
  <property fmtid="{D5CDD505-2E9C-101B-9397-08002B2CF9AE}" pid="6" name="MSIP_Label_a5a63cc4-2ec6-44d2-91a5-2f2bdabdec44_SiteId">
    <vt:lpwstr>64af2aee-7d6c-49ac-a409-192d3fee73b8</vt:lpwstr>
  </property>
  <property fmtid="{D5CDD505-2E9C-101B-9397-08002B2CF9AE}" pid="7" name="MSIP_Label_a5a63cc4-2ec6-44d2-91a5-2f2bdabdec44_ActionId">
    <vt:lpwstr>a6096709-ee9a-4be9-9122-17bd3a2c71dd</vt:lpwstr>
  </property>
  <property fmtid="{D5CDD505-2E9C-101B-9397-08002B2CF9AE}" pid="8" name="MSIP_Label_a5a63cc4-2ec6-44d2-91a5-2f2bdabdec44_ContentBits">
    <vt:lpwstr>1</vt:lpwstr>
  </property>
</Properties>
</file>